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035" windowHeight="132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" i="1" l="1"/>
  <c r="D23" i="1" l="1"/>
  <c r="F23" i="1" s="1"/>
  <c r="I23" i="1" s="1"/>
  <c r="L23" i="1"/>
  <c r="D24" i="1"/>
  <c r="G24" i="1" s="1"/>
  <c r="L24" i="1"/>
  <c r="D25" i="1"/>
  <c r="G25" i="1" s="1"/>
  <c r="F25" i="1"/>
  <c r="H25" i="1" s="1"/>
  <c r="L25" i="1"/>
  <c r="D26" i="1"/>
  <c r="G26" i="1" s="1"/>
  <c r="L26" i="1"/>
  <c r="J25" i="1" l="1"/>
  <c r="J26" i="1"/>
  <c r="G23" i="1"/>
  <c r="F26" i="1"/>
  <c r="E26" i="1" s="1"/>
  <c r="E25" i="1"/>
  <c r="I26" i="1"/>
  <c r="K26" i="1" s="1"/>
  <c r="I25" i="1"/>
  <c r="K25" i="1" s="1"/>
  <c r="H23" i="1"/>
  <c r="E23" i="1"/>
  <c r="K23" i="1"/>
  <c r="J24" i="1"/>
  <c r="F24" i="1"/>
  <c r="I24" i="1" s="1"/>
  <c r="J23" i="1"/>
  <c r="L16" i="1"/>
  <c r="L17" i="1"/>
  <c r="L18" i="1"/>
  <c r="L19" i="1"/>
  <c r="L20" i="1"/>
  <c r="L21" i="1"/>
  <c r="L22" i="1"/>
  <c r="D16" i="1"/>
  <c r="F16" i="1" s="1"/>
  <c r="I16" i="1" s="1"/>
  <c r="D17" i="1"/>
  <c r="G17" i="1" s="1"/>
  <c r="D18" i="1"/>
  <c r="F18" i="1" s="1"/>
  <c r="I18" i="1" s="1"/>
  <c r="D19" i="1"/>
  <c r="G19" i="1" s="1"/>
  <c r="D20" i="1"/>
  <c r="F20" i="1" s="1"/>
  <c r="I20" i="1" s="1"/>
  <c r="D21" i="1"/>
  <c r="G21" i="1" s="1"/>
  <c r="D22" i="1"/>
  <c r="F22" i="1"/>
  <c r="I22" i="1" s="1"/>
  <c r="G22" i="1"/>
  <c r="J22" i="1"/>
  <c r="G18" i="1" l="1"/>
  <c r="J19" i="1"/>
  <c r="F19" i="1"/>
  <c r="I19" i="1" s="1"/>
  <c r="J21" i="1"/>
  <c r="F21" i="1"/>
  <c r="E21" i="1" s="1"/>
  <c r="H26" i="1"/>
  <c r="J17" i="1"/>
  <c r="F17" i="1"/>
  <c r="I17" i="1" s="1"/>
  <c r="K17" i="1" s="1"/>
  <c r="H19" i="1"/>
  <c r="E18" i="1"/>
  <c r="E16" i="1"/>
  <c r="E17" i="1"/>
  <c r="H24" i="1"/>
  <c r="E24" i="1"/>
  <c r="K24" i="1"/>
  <c r="H21" i="1"/>
  <c r="I21" i="1"/>
  <c r="K21" i="1" s="1"/>
  <c r="K19" i="1"/>
  <c r="E20" i="1"/>
  <c r="E19" i="1"/>
  <c r="H22" i="1"/>
  <c r="K22" i="1"/>
  <c r="E22" i="1"/>
  <c r="H18" i="1"/>
  <c r="K18" i="1"/>
  <c r="H16" i="1"/>
  <c r="K16" i="1"/>
  <c r="K20" i="1"/>
  <c r="H20" i="1"/>
  <c r="J18" i="1"/>
  <c r="G20" i="1"/>
  <c r="G16" i="1"/>
  <c r="J20" i="1"/>
  <c r="J16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2" i="1"/>
  <c r="H17" i="1" l="1"/>
  <c r="D3" i="1"/>
  <c r="J3" i="1" s="1"/>
  <c r="D4" i="1"/>
  <c r="G4" i="1" s="1"/>
  <c r="D5" i="1"/>
  <c r="G5" i="1" s="1"/>
  <c r="D6" i="1"/>
  <c r="J6" i="1" s="1"/>
  <c r="D7" i="1"/>
  <c r="J7" i="1" s="1"/>
  <c r="D8" i="1"/>
  <c r="G8" i="1" s="1"/>
  <c r="D9" i="1"/>
  <c r="G9" i="1" s="1"/>
  <c r="D10" i="1"/>
  <c r="J10" i="1" s="1"/>
  <c r="D11" i="1"/>
  <c r="J11" i="1" s="1"/>
  <c r="D12" i="1"/>
  <c r="G12" i="1" s="1"/>
  <c r="D13" i="1"/>
  <c r="G13" i="1" s="1"/>
  <c r="D14" i="1"/>
  <c r="J14" i="1" s="1"/>
  <c r="D15" i="1"/>
  <c r="J15" i="1" s="1"/>
  <c r="D2" i="1"/>
  <c r="G2" i="1" s="1"/>
  <c r="F14" i="1" l="1"/>
  <c r="I14" i="1" s="1"/>
  <c r="F10" i="1"/>
  <c r="I10" i="1" s="1"/>
  <c r="F6" i="1"/>
  <c r="I6" i="1" s="1"/>
  <c r="G15" i="1"/>
  <c r="F15" i="1"/>
  <c r="I15" i="1" s="1"/>
  <c r="F7" i="1"/>
  <c r="I7" i="1" s="1"/>
  <c r="G11" i="1"/>
  <c r="G7" i="1"/>
  <c r="F2" i="1"/>
  <c r="I2" i="1" s="1"/>
  <c r="F11" i="1"/>
  <c r="I11" i="1" s="1"/>
  <c r="F3" i="1"/>
  <c r="I3" i="1" s="1"/>
  <c r="G3" i="1"/>
  <c r="J13" i="1"/>
  <c r="J9" i="1"/>
  <c r="J5" i="1"/>
  <c r="J2" i="1"/>
  <c r="F13" i="1"/>
  <c r="I13" i="1" s="1"/>
  <c r="F9" i="1"/>
  <c r="I9" i="1" s="1"/>
  <c r="F5" i="1"/>
  <c r="I5" i="1" s="1"/>
  <c r="G14" i="1"/>
  <c r="G10" i="1"/>
  <c r="G6" i="1"/>
  <c r="J12" i="1"/>
  <c r="J8" i="1"/>
  <c r="J4" i="1"/>
  <c r="F12" i="1"/>
  <c r="I12" i="1" s="1"/>
  <c r="F8" i="1"/>
  <c r="I8" i="1" s="1"/>
  <c r="F4" i="1"/>
  <c r="I4" i="1" s="1"/>
  <c r="K12" i="1" l="1"/>
  <c r="E12" i="1"/>
  <c r="K13" i="1"/>
  <c r="E13" i="1"/>
  <c r="K15" i="1"/>
  <c r="E15" i="1"/>
  <c r="H14" i="1"/>
  <c r="K14" i="1"/>
  <c r="E14" i="1"/>
  <c r="E8" i="1"/>
  <c r="K8" i="1"/>
  <c r="K6" i="1"/>
  <c r="E6" i="1"/>
  <c r="K9" i="1"/>
  <c r="E9" i="1"/>
  <c r="E11" i="1"/>
  <c r="E7" i="1"/>
  <c r="K10" i="1"/>
  <c r="E10" i="1"/>
  <c r="E5" i="1"/>
  <c r="K5" i="1"/>
  <c r="K4" i="1"/>
  <c r="E4" i="1"/>
  <c r="K3" i="1"/>
  <c r="E3" i="1"/>
  <c r="K2" i="1"/>
  <c r="H6" i="1"/>
  <c r="H11" i="1"/>
  <c r="K11" i="1"/>
  <c r="H7" i="1"/>
  <c r="K7" i="1"/>
  <c r="H10" i="1"/>
  <c r="H3" i="1"/>
  <c r="H2" i="1"/>
  <c r="H15" i="1"/>
  <c r="H12" i="1"/>
  <c r="H9" i="1"/>
  <c r="H13" i="1"/>
  <c r="H4" i="1"/>
  <c r="H8" i="1"/>
  <c r="H5" i="1"/>
</calcChain>
</file>

<file path=xl/sharedStrings.xml><?xml version="1.0" encoding="utf-8"?>
<sst xmlns="http://schemas.openxmlformats.org/spreadsheetml/2006/main" count="12" uniqueCount="12">
  <si>
    <t>Max PdReg</t>
  </si>
  <si>
    <t>Scrn Supply V</t>
  </si>
  <si>
    <t xml:space="preserve">Screen Drop Res </t>
  </si>
  <si>
    <t xml:space="preserve">Normal Pd R </t>
  </si>
  <si>
    <t>Fault Pd R</t>
  </si>
  <si>
    <t>maximum Ig2</t>
  </si>
  <si>
    <t>allowed Ig2</t>
  </si>
  <si>
    <t>Norml Disp g2</t>
  </si>
  <si>
    <t xml:space="preserve">Opr V g2 </t>
  </si>
  <si>
    <t>Max Pd g2</t>
  </si>
  <si>
    <t>Ratio HV/Eg2</t>
  </si>
  <si>
    <t>Pd OL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</si>
</sst>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 wrapText="1"/>
    </xf>
    <xf numFmtId="164" fontId="0" fillId="0" borderId="1" xfId="0" applyNumberFormat="1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</xf>
    <xf numFmtId="4" fontId="0" fillId="0" borderId="1" xfId="0" applyNumberForma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9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Sheet1!$L$2:$L$26</c:f>
              <c:numCache>
                <c:formatCode>General</c:formatCode>
                <c:ptCount val="25"/>
                <c:pt idx="0">
                  <c:v>1.05</c:v>
                </c:pt>
                <c:pt idx="1">
                  <c:v>1.075</c:v>
                </c:pt>
                <c:pt idx="2">
                  <c:v>1.1000000000000001</c:v>
                </c:pt>
                <c:pt idx="3">
                  <c:v>1.125</c:v>
                </c:pt>
                <c:pt idx="4">
                  <c:v>1.1500000000000001</c:v>
                </c:pt>
                <c:pt idx="5">
                  <c:v>1.175</c:v>
                </c:pt>
                <c:pt idx="6">
                  <c:v>1.2</c:v>
                </c:pt>
                <c:pt idx="7">
                  <c:v>1.2250000000000001</c:v>
                </c:pt>
                <c:pt idx="8">
                  <c:v>1.25</c:v>
                </c:pt>
                <c:pt idx="9">
                  <c:v>1.2750000000000001</c:v>
                </c:pt>
                <c:pt idx="10">
                  <c:v>1.3</c:v>
                </c:pt>
                <c:pt idx="11">
                  <c:v>1.35</c:v>
                </c:pt>
                <c:pt idx="12">
                  <c:v>1.4000000000000001</c:v>
                </c:pt>
                <c:pt idx="13">
                  <c:v>1.45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1.9000000000000001</c:v>
                </c:pt>
                <c:pt idx="19">
                  <c:v>2</c:v>
                </c:pt>
                <c:pt idx="20">
                  <c:v>2.2000000000000002</c:v>
                </c:pt>
                <c:pt idx="21">
                  <c:v>2.4</c:v>
                </c:pt>
                <c:pt idx="22">
                  <c:v>2.6</c:v>
                </c:pt>
                <c:pt idx="23">
                  <c:v>2.8000000000000003</c:v>
                </c:pt>
                <c:pt idx="24">
                  <c:v>3</c:v>
                </c:pt>
              </c:numCache>
            </c:numRef>
          </c:cat>
          <c:val>
            <c:numRef>
              <c:f>Sheet1!$K$2:$K$26</c:f>
              <c:numCache>
                <c:formatCode>0%</c:formatCode>
                <c:ptCount val="25"/>
                <c:pt idx="0">
                  <c:v>5.5124999999999993</c:v>
                </c:pt>
                <c:pt idx="1">
                  <c:v>3.8520833333333333</c:v>
                </c:pt>
                <c:pt idx="2">
                  <c:v>3.0249999999999999</c:v>
                </c:pt>
                <c:pt idx="3">
                  <c:v>2.53125</c:v>
                </c:pt>
                <c:pt idx="4">
                  <c:v>2.2041666666666666</c:v>
                </c:pt>
                <c:pt idx="5">
                  <c:v>1.9723214285714283</c:v>
                </c:pt>
                <c:pt idx="6">
                  <c:v>1.7999999999999998</c:v>
                </c:pt>
                <c:pt idx="7">
                  <c:v>1.6673611111111111</c:v>
                </c:pt>
                <c:pt idx="8">
                  <c:v>1.5625</c:v>
                </c:pt>
                <c:pt idx="9">
                  <c:v>1.477840909090909</c:v>
                </c:pt>
                <c:pt idx="10">
                  <c:v>1.4083333333333332</c:v>
                </c:pt>
                <c:pt idx="11">
                  <c:v>1.3017857142857141</c:v>
                </c:pt>
                <c:pt idx="12">
                  <c:v>1.2249999999999999</c:v>
                </c:pt>
                <c:pt idx="13">
                  <c:v>1.1680555555555556</c:v>
                </c:pt>
                <c:pt idx="14">
                  <c:v>1.125</c:v>
                </c:pt>
                <c:pt idx="15">
                  <c:v>1.0666666666666667</c:v>
                </c:pt>
                <c:pt idx="16">
                  <c:v>1.032142857142857</c:v>
                </c:pt>
                <c:pt idx="17">
                  <c:v>1.0125</c:v>
                </c:pt>
                <c:pt idx="18">
                  <c:v>1.0027777777777778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47584"/>
        <c:axId val="292149504"/>
      </c:lineChart>
      <c:catAx>
        <c:axId val="29214758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Vss to Vsg ratio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92149504"/>
        <c:crosses val="autoZero"/>
        <c:auto val="1"/>
        <c:lblAlgn val="ctr"/>
        <c:lblOffset val="100"/>
        <c:noMultiLvlLbl val="0"/>
      </c:catAx>
      <c:valAx>
        <c:axId val="292149504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Grid % of Max Allowed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292147584"/>
        <c:crossesAt val="1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26</xdr:row>
      <xdr:rowOff>100011</xdr:rowOff>
    </xdr:from>
    <xdr:to>
      <xdr:col>10</xdr:col>
      <xdr:colOff>85725</xdr:colOff>
      <xdr:row>45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C21" sqref="C21"/>
    </sheetView>
  </sheetViews>
  <sheetFormatPr defaultRowHeight="15" x14ac:dyDescent="0.25"/>
  <cols>
    <col min="1" max="1" width="7.5703125" customWidth="1"/>
    <col min="5" max="5" width="10.28515625" customWidth="1"/>
    <col min="6" max="6" width="9.140625" customWidth="1"/>
    <col min="8" max="8" width="8.140625" customWidth="1"/>
    <col min="9" max="9" width="9" customWidth="1"/>
    <col min="10" max="11" width="8.85546875" customWidth="1"/>
  </cols>
  <sheetData>
    <row r="1" spans="1:12" ht="30" x14ac:dyDescent="0.25">
      <c r="A1" s="1" t="s">
        <v>8</v>
      </c>
      <c r="B1" s="1" t="s">
        <v>7</v>
      </c>
      <c r="C1" s="1" t="s">
        <v>1</v>
      </c>
      <c r="D1" s="2" t="s">
        <v>6</v>
      </c>
      <c r="E1" s="2" t="s">
        <v>5</v>
      </c>
      <c r="F1" s="2" t="s">
        <v>2</v>
      </c>
      <c r="G1" s="2" t="s">
        <v>3</v>
      </c>
      <c r="H1" s="2" t="s">
        <v>4</v>
      </c>
      <c r="I1" s="2" t="s">
        <v>9</v>
      </c>
      <c r="J1" s="2" t="s">
        <v>0</v>
      </c>
      <c r="K1" s="2" t="s">
        <v>11</v>
      </c>
      <c r="L1" s="3" t="s">
        <v>10</v>
      </c>
    </row>
    <row r="2" spans="1:12" x14ac:dyDescent="0.25">
      <c r="A2" s="10">
        <v>100</v>
      </c>
      <c r="B2" s="10">
        <v>3</v>
      </c>
      <c r="C2" s="10">
        <v>105</v>
      </c>
      <c r="D2" s="4">
        <f>B2/A2</f>
        <v>0.03</v>
      </c>
      <c r="E2" s="4">
        <f t="shared" ref="E2:E22" si="0">C2/F2</f>
        <v>0.62999999999999989</v>
      </c>
      <c r="F2" s="5">
        <f t="shared" ref="F2:F15" si="1">(C2-A2)/(D2)</f>
        <v>166.66666666666669</v>
      </c>
      <c r="G2" s="6">
        <f t="shared" ref="G2:G15" si="2">D2*(C2-A2)</f>
        <v>0.15</v>
      </c>
      <c r="H2" s="7">
        <f t="shared" ref="H2:H15" si="3">(C2*C2)/F2</f>
        <v>66.149999999999991</v>
      </c>
      <c r="I2" s="7">
        <f t="shared" ref="I2:I19" si="4">IF(C2/2&gt;A2,3,(C2/2)^2/F2)</f>
        <v>16.537499999999998</v>
      </c>
      <c r="J2" s="7">
        <f t="shared" ref="J2:J15" si="5">A2*D2</f>
        <v>3</v>
      </c>
      <c r="K2" s="8">
        <f>(I2/B2)</f>
        <v>5.5124999999999993</v>
      </c>
      <c r="L2" s="9">
        <f>C2*0.01</f>
        <v>1.05</v>
      </c>
    </row>
    <row r="3" spans="1:12" x14ac:dyDescent="0.25">
      <c r="A3" s="10">
        <v>100</v>
      </c>
      <c r="B3" s="10">
        <v>3</v>
      </c>
      <c r="C3" s="10">
        <v>107.5</v>
      </c>
      <c r="D3" s="4">
        <f t="shared" ref="D3:D15" si="6">B3/A3</f>
        <v>0.03</v>
      </c>
      <c r="E3" s="4">
        <f t="shared" si="0"/>
        <v>0.43</v>
      </c>
      <c r="F3" s="5">
        <f t="shared" si="1"/>
        <v>250</v>
      </c>
      <c r="G3" s="6">
        <f t="shared" si="2"/>
        <v>0.22499999999999998</v>
      </c>
      <c r="H3" s="7">
        <f t="shared" si="3"/>
        <v>46.225000000000001</v>
      </c>
      <c r="I3" s="7">
        <f t="shared" si="4"/>
        <v>11.55625</v>
      </c>
      <c r="J3" s="7">
        <f t="shared" si="5"/>
        <v>3</v>
      </c>
      <c r="K3" s="8">
        <f t="shared" ref="K3:K14" si="7">(I3/B3)</f>
        <v>3.8520833333333333</v>
      </c>
      <c r="L3" s="9">
        <f t="shared" ref="L3:L22" si="8">C3*0.01</f>
        <v>1.075</v>
      </c>
    </row>
    <row r="4" spans="1:12" x14ac:dyDescent="0.25">
      <c r="A4" s="10">
        <v>100</v>
      </c>
      <c r="B4" s="10">
        <v>3</v>
      </c>
      <c r="C4" s="10">
        <v>110</v>
      </c>
      <c r="D4" s="4">
        <f t="shared" si="6"/>
        <v>0.03</v>
      </c>
      <c r="E4" s="4">
        <f t="shared" si="0"/>
        <v>0.32999999999999996</v>
      </c>
      <c r="F4" s="5">
        <f t="shared" si="1"/>
        <v>333.33333333333337</v>
      </c>
      <c r="G4" s="6">
        <f t="shared" si="2"/>
        <v>0.3</v>
      </c>
      <c r="H4" s="7">
        <f t="shared" si="3"/>
        <v>36.299999999999997</v>
      </c>
      <c r="I4" s="7">
        <f t="shared" si="4"/>
        <v>9.0749999999999993</v>
      </c>
      <c r="J4" s="7">
        <f t="shared" si="5"/>
        <v>3</v>
      </c>
      <c r="K4" s="8">
        <f t="shared" si="7"/>
        <v>3.0249999999999999</v>
      </c>
      <c r="L4" s="9">
        <f t="shared" si="8"/>
        <v>1.1000000000000001</v>
      </c>
    </row>
    <row r="5" spans="1:12" x14ac:dyDescent="0.25">
      <c r="A5" s="10">
        <v>100</v>
      </c>
      <c r="B5" s="10">
        <v>3</v>
      </c>
      <c r="C5" s="10">
        <v>112.5</v>
      </c>
      <c r="D5" s="4">
        <f t="shared" si="6"/>
        <v>0.03</v>
      </c>
      <c r="E5" s="4">
        <f t="shared" si="0"/>
        <v>0.26999999999999996</v>
      </c>
      <c r="F5" s="5">
        <f t="shared" si="1"/>
        <v>416.66666666666669</v>
      </c>
      <c r="G5" s="6">
        <f t="shared" si="2"/>
        <v>0.375</v>
      </c>
      <c r="H5" s="7">
        <f t="shared" si="3"/>
        <v>30.375</v>
      </c>
      <c r="I5" s="7">
        <f t="shared" si="4"/>
        <v>7.59375</v>
      </c>
      <c r="J5" s="7">
        <f t="shared" si="5"/>
        <v>3</v>
      </c>
      <c r="K5" s="8">
        <f t="shared" si="7"/>
        <v>2.53125</v>
      </c>
      <c r="L5" s="9">
        <f t="shared" si="8"/>
        <v>1.125</v>
      </c>
    </row>
    <row r="6" spans="1:12" x14ac:dyDescent="0.25">
      <c r="A6" s="10">
        <v>100</v>
      </c>
      <c r="B6" s="10">
        <v>3</v>
      </c>
      <c r="C6" s="10">
        <v>115</v>
      </c>
      <c r="D6" s="4">
        <f t="shared" si="6"/>
        <v>0.03</v>
      </c>
      <c r="E6" s="4">
        <f t="shared" si="0"/>
        <v>0.23</v>
      </c>
      <c r="F6" s="5">
        <f t="shared" si="1"/>
        <v>500</v>
      </c>
      <c r="G6" s="6">
        <f t="shared" si="2"/>
        <v>0.44999999999999996</v>
      </c>
      <c r="H6" s="7">
        <f t="shared" si="3"/>
        <v>26.45</v>
      </c>
      <c r="I6" s="7">
        <f t="shared" si="4"/>
        <v>6.6124999999999998</v>
      </c>
      <c r="J6" s="7">
        <f t="shared" si="5"/>
        <v>3</v>
      </c>
      <c r="K6" s="8">
        <f t="shared" si="7"/>
        <v>2.2041666666666666</v>
      </c>
      <c r="L6" s="9">
        <f t="shared" si="8"/>
        <v>1.1500000000000001</v>
      </c>
    </row>
    <row r="7" spans="1:12" x14ac:dyDescent="0.25">
      <c r="A7" s="10">
        <v>100</v>
      </c>
      <c r="B7" s="10">
        <v>3</v>
      </c>
      <c r="C7" s="10">
        <v>117.5</v>
      </c>
      <c r="D7" s="4">
        <f t="shared" si="6"/>
        <v>0.03</v>
      </c>
      <c r="E7" s="4">
        <f t="shared" si="0"/>
        <v>0.20142857142857143</v>
      </c>
      <c r="F7" s="5">
        <f t="shared" si="1"/>
        <v>583.33333333333337</v>
      </c>
      <c r="G7" s="6">
        <f t="shared" si="2"/>
        <v>0.52500000000000002</v>
      </c>
      <c r="H7" s="7">
        <f t="shared" si="3"/>
        <v>23.667857142857141</v>
      </c>
      <c r="I7" s="7">
        <f t="shared" si="4"/>
        <v>5.9169642857142852</v>
      </c>
      <c r="J7" s="7">
        <f t="shared" si="5"/>
        <v>3</v>
      </c>
      <c r="K7" s="8">
        <f t="shared" si="7"/>
        <v>1.9723214285714283</v>
      </c>
      <c r="L7" s="9">
        <f t="shared" si="8"/>
        <v>1.175</v>
      </c>
    </row>
    <row r="8" spans="1:12" x14ac:dyDescent="0.25">
      <c r="A8" s="10">
        <v>100</v>
      </c>
      <c r="B8" s="10">
        <v>3</v>
      </c>
      <c r="C8" s="10">
        <v>120</v>
      </c>
      <c r="D8" s="4">
        <f t="shared" si="6"/>
        <v>0.03</v>
      </c>
      <c r="E8" s="4">
        <f t="shared" si="0"/>
        <v>0.18</v>
      </c>
      <c r="F8" s="5">
        <f t="shared" si="1"/>
        <v>666.66666666666674</v>
      </c>
      <c r="G8" s="6">
        <f t="shared" si="2"/>
        <v>0.6</v>
      </c>
      <c r="H8" s="7">
        <f t="shared" si="3"/>
        <v>21.599999999999998</v>
      </c>
      <c r="I8" s="7">
        <f t="shared" si="4"/>
        <v>5.3999999999999995</v>
      </c>
      <c r="J8" s="7">
        <f t="shared" si="5"/>
        <v>3</v>
      </c>
      <c r="K8" s="8">
        <f t="shared" si="7"/>
        <v>1.7999999999999998</v>
      </c>
      <c r="L8" s="9">
        <f t="shared" si="8"/>
        <v>1.2</v>
      </c>
    </row>
    <row r="9" spans="1:12" x14ac:dyDescent="0.25">
      <c r="A9" s="10">
        <v>100</v>
      </c>
      <c r="B9" s="10">
        <v>3</v>
      </c>
      <c r="C9" s="10">
        <v>122.5</v>
      </c>
      <c r="D9" s="4">
        <f t="shared" si="6"/>
        <v>0.03</v>
      </c>
      <c r="E9" s="4">
        <f t="shared" si="0"/>
        <v>0.16333333333333333</v>
      </c>
      <c r="F9" s="5">
        <f t="shared" si="1"/>
        <v>750</v>
      </c>
      <c r="G9" s="6">
        <f t="shared" si="2"/>
        <v>0.67499999999999993</v>
      </c>
      <c r="H9" s="7">
        <f t="shared" si="3"/>
        <v>20.008333333333333</v>
      </c>
      <c r="I9" s="7">
        <f t="shared" si="4"/>
        <v>5.0020833333333332</v>
      </c>
      <c r="J9" s="7">
        <f t="shared" si="5"/>
        <v>3</v>
      </c>
      <c r="K9" s="8">
        <f t="shared" si="7"/>
        <v>1.6673611111111111</v>
      </c>
      <c r="L9" s="9">
        <f t="shared" si="8"/>
        <v>1.2250000000000001</v>
      </c>
    </row>
    <row r="10" spans="1:12" x14ac:dyDescent="0.25">
      <c r="A10" s="10">
        <v>100</v>
      </c>
      <c r="B10" s="10">
        <v>3</v>
      </c>
      <c r="C10" s="10">
        <v>125</v>
      </c>
      <c r="D10" s="4">
        <f t="shared" si="6"/>
        <v>0.03</v>
      </c>
      <c r="E10" s="4">
        <f t="shared" si="0"/>
        <v>0.15</v>
      </c>
      <c r="F10" s="5">
        <f t="shared" si="1"/>
        <v>833.33333333333337</v>
      </c>
      <c r="G10" s="6">
        <f t="shared" si="2"/>
        <v>0.75</v>
      </c>
      <c r="H10" s="7">
        <f t="shared" si="3"/>
        <v>18.75</v>
      </c>
      <c r="I10" s="7">
        <f t="shared" si="4"/>
        <v>4.6875</v>
      </c>
      <c r="J10" s="7">
        <f t="shared" si="5"/>
        <v>3</v>
      </c>
      <c r="K10" s="8">
        <f t="shared" si="7"/>
        <v>1.5625</v>
      </c>
      <c r="L10" s="9">
        <f t="shared" si="8"/>
        <v>1.25</v>
      </c>
    </row>
    <row r="11" spans="1:12" x14ac:dyDescent="0.25">
      <c r="A11" s="10">
        <v>100</v>
      </c>
      <c r="B11" s="10">
        <v>3</v>
      </c>
      <c r="C11" s="10">
        <v>127.5</v>
      </c>
      <c r="D11" s="4">
        <f t="shared" si="6"/>
        <v>0.03</v>
      </c>
      <c r="E11" s="4">
        <f t="shared" si="0"/>
        <v>0.13909090909090907</v>
      </c>
      <c r="F11" s="5">
        <f t="shared" si="1"/>
        <v>916.66666666666674</v>
      </c>
      <c r="G11" s="6">
        <f t="shared" si="2"/>
        <v>0.82499999999999996</v>
      </c>
      <c r="H11" s="7">
        <f t="shared" si="3"/>
        <v>17.734090909090909</v>
      </c>
      <c r="I11" s="7">
        <f t="shared" si="4"/>
        <v>4.4335227272727273</v>
      </c>
      <c r="J11" s="7">
        <f t="shared" si="5"/>
        <v>3</v>
      </c>
      <c r="K11" s="8">
        <f t="shared" si="7"/>
        <v>1.477840909090909</v>
      </c>
      <c r="L11" s="9">
        <f t="shared" si="8"/>
        <v>1.2750000000000001</v>
      </c>
    </row>
    <row r="12" spans="1:12" x14ac:dyDescent="0.25">
      <c r="A12" s="10">
        <v>100</v>
      </c>
      <c r="B12" s="10">
        <v>3</v>
      </c>
      <c r="C12" s="10">
        <v>130</v>
      </c>
      <c r="D12" s="4">
        <f t="shared" si="6"/>
        <v>0.03</v>
      </c>
      <c r="E12" s="4">
        <f t="shared" si="0"/>
        <v>0.13</v>
      </c>
      <c r="F12" s="5">
        <f t="shared" si="1"/>
        <v>1000</v>
      </c>
      <c r="G12" s="6">
        <f t="shared" si="2"/>
        <v>0.89999999999999991</v>
      </c>
      <c r="H12" s="7">
        <f t="shared" si="3"/>
        <v>16.899999999999999</v>
      </c>
      <c r="I12" s="7">
        <f t="shared" si="4"/>
        <v>4.2249999999999996</v>
      </c>
      <c r="J12" s="7">
        <f t="shared" si="5"/>
        <v>3</v>
      </c>
      <c r="K12" s="8">
        <f t="shared" si="7"/>
        <v>1.4083333333333332</v>
      </c>
      <c r="L12" s="9">
        <f t="shared" si="8"/>
        <v>1.3</v>
      </c>
    </row>
    <row r="13" spans="1:12" x14ac:dyDescent="0.25">
      <c r="A13" s="10">
        <v>100</v>
      </c>
      <c r="B13" s="10">
        <v>3</v>
      </c>
      <c r="C13" s="10">
        <v>135</v>
      </c>
      <c r="D13" s="4">
        <f t="shared" si="6"/>
        <v>0.03</v>
      </c>
      <c r="E13" s="4">
        <f t="shared" si="0"/>
        <v>0.1157142857142857</v>
      </c>
      <c r="F13" s="5">
        <f t="shared" si="1"/>
        <v>1166.6666666666667</v>
      </c>
      <c r="G13" s="6">
        <f t="shared" si="2"/>
        <v>1.05</v>
      </c>
      <c r="H13" s="7">
        <f t="shared" si="3"/>
        <v>15.62142857142857</v>
      </c>
      <c r="I13" s="7">
        <f t="shared" si="4"/>
        <v>3.9053571428571425</v>
      </c>
      <c r="J13" s="7">
        <f t="shared" si="5"/>
        <v>3</v>
      </c>
      <c r="K13" s="8">
        <f t="shared" si="7"/>
        <v>1.3017857142857141</v>
      </c>
      <c r="L13" s="9">
        <f t="shared" si="8"/>
        <v>1.35</v>
      </c>
    </row>
    <row r="14" spans="1:12" x14ac:dyDescent="0.25">
      <c r="A14" s="10">
        <v>100</v>
      </c>
      <c r="B14" s="10">
        <v>3</v>
      </c>
      <c r="C14" s="10">
        <v>140</v>
      </c>
      <c r="D14" s="4">
        <f t="shared" si="6"/>
        <v>0.03</v>
      </c>
      <c r="E14" s="4">
        <f t="shared" si="0"/>
        <v>0.10499999999999998</v>
      </c>
      <c r="F14" s="5">
        <f t="shared" si="1"/>
        <v>1333.3333333333335</v>
      </c>
      <c r="G14" s="6">
        <f t="shared" si="2"/>
        <v>1.2</v>
      </c>
      <c r="H14" s="7">
        <f t="shared" si="3"/>
        <v>14.699999999999998</v>
      </c>
      <c r="I14" s="7">
        <f t="shared" si="4"/>
        <v>3.6749999999999994</v>
      </c>
      <c r="J14" s="7">
        <f t="shared" si="5"/>
        <v>3</v>
      </c>
      <c r="K14" s="8">
        <f t="shared" si="7"/>
        <v>1.2249999999999999</v>
      </c>
      <c r="L14" s="9">
        <f t="shared" si="8"/>
        <v>1.4000000000000001</v>
      </c>
    </row>
    <row r="15" spans="1:12" x14ac:dyDescent="0.25">
      <c r="A15" s="10">
        <v>100</v>
      </c>
      <c r="B15" s="10">
        <v>3</v>
      </c>
      <c r="C15" s="10">
        <v>145</v>
      </c>
      <c r="D15" s="4">
        <f t="shared" si="6"/>
        <v>0.03</v>
      </c>
      <c r="E15" s="4">
        <f t="shared" si="0"/>
        <v>9.6666666666666665E-2</v>
      </c>
      <c r="F15" s="5">
        <f t="shared" si="1"/>
        <v>1500</v>
      </c>
      <c r="G15" s="6">
        <f t="shared" si="2"/>
        <v>1.3499999999999999</v>
      </c>
      <c r="H15" s="7">
        <f t="shared" si="3"/>
        <v>14.016666666666667</v>
      </c>
      <c r="I15" s="7">
        <f t="shared" si="4"/>
        <v>3.5041666666666669</v>
      </c>
      <c r="J15" s="7">
        <f t="shared" si="5"/>
        <v>3</v>
      </c>
      <c r="K15" s="8">
        <f>(I15/B15)</f>
        <v>1.1680555555555556</v>
      </c>
      <c r="L15" s="9">
        <f t="shared" si="8"/>
        <v>1.45</v>
      </c>
    </row>
    <row r="16" spans="1:12" x14ac:dyDescent="0.25">
      <c r="A16" s="10">
        <v>100</v>
      </c>
      <c r="B16" s="10">
        <v>3</v>
      </c>
      <c r="C16" s="10">
        <v>150</v>
      </c>
      <c r="D16" s="4">
        <f>B16/A16</f>
        <v>0.03</v>
      </c>
      <c r="E16" s="4">
        <f t="shared" si="0"/>
        <v>0.09</v>
      </c>
      <c r="F16" s="5">
        <f t="shared" ref="F16:F26" si="9">(C16-A16)/(D16)</f>
        <v>1666.6666666666667</v>
      </c>
      <c r="G16" s="6">
        <f t="shared" ref="G16:G26" si="10">D16*(C16-A16)</f>
        <v>1.5</v>
      </c>
      <c r="H16" s="7">
        <f t="shared" ref="H16:H26" si="11">(C16*C16)/F16</f>
        <v>13.5</v>
      </c>
      <c r="I16" s="7">
        <f t="shared" si="4"/>
        <v>3.375</v>
      </c>
      <c r="J16" s="7">
        <f t="shared" ref="J16:J26" si="12">A16*D16</f>
        <v>3</v>
      </c>
      <c r="K16" s="8">
        <f>(I16/B16)</f>
        <v>1.125</v>
      </c>
      <c r="L16" s="9">
        <f t="shared" si="8"/>
        <v>1.5</v>
      </c>
    </row>
    <row r="17" spans="1:12" x14ac:dyDescent="0.25">
      <c r="A17" s="10">
        <v>100</v>
      </c>
      <c r="B17" s="10">
        <v>3</v>
      </c>
      <c r="C17" s="10">
        <v>160</v>
      </c>
      <c r="D17" s="4">
        <f t="shared" ref="D17:D22" si="13">B17/A17</f>
        <v>0.03</v>
      </c>
      <c r="E17" s="4">
        <f t="shared" si="0"/>
        <v>0.08</v>
      </c>
      <c r="F17" s="5">
        <f t="shared" si="9"/>
        <v>2000</v>
      </c>
      <c r="G17" s="6">
        <f t="shared" si="10"/>
        <v>1.7999999999999998</v>
      </c>
      <c r="H17" s="7">
        <f t="shared" si="11"/>
        <v>12.8</v>
      </c>
      <c r="I17" s="7">
        <f t="shared" si="4"/>
        <v>3.2</v>
      </c>
      <c r="J17" s="7">
        <f t="shared" si="12"/>
        <v>3</v>
      </c>
      <c r="K17" s="8">
        <f t="shared" ref="K17:K22" si="14">(I17/B17)</f>
        <v>1.0666666666666667</v>
      </c>
      <c r="L17" s="9">
        <f t="shared" si="8"/>
        <v>1.6</v>
      </c>
    </row>
    <row r="18" spans="1:12" x14ac:dyDescent="0.25">
      <c r="A18" s="10">
        <v>100</v>
      </c>
      <c r="B18" s="10">
        <v>3</v>
      </c>
      <c r="C18" s="10">
        <v>170</v>
      </c>
      <c r="D18" s="4">
        <f t="shared" si="13"/>
        <v>0.03</v>
      </c>
      <c r="E18" s="4">
        <f t="shared" si="0"/>
        <v>7.2857142857142856E-2</v>
      </c>
      <c r="F18" s="5">
        <f t="shared" si="9"/>
        <v>2333.3333333333335</v>
      </c>
      <c r="G18" s="6">
        <f t="shared" si="10"/>
        <v>2.1</v>
      </c>
      <c r="H18" s="7">
        <f t="shared" si="11"/>
        <v>12.385714285714284</v>
      </c>
      <c r="I18" s="7">
        <f t="shared" si="4"/>
        <v>3.0964285714285711</v>
      </c>
      <c r="J18" s="7">
        <f t="shared" si="12"/>
        <v>3</v>
      </c>
      <c r="K18" s="8">
        <f t="shared" si="14"/>
        <v>1.032142857142857</v>
      </c>
      <c r="L18" s="9">
        <f t="shared" si="8"/>
        <v>1.7</v>
      </c>
    </row>
    <row r="19" spans="1:12" x14ac:dyDescent="0.25">
      <c r="A19" s="10">
        <v>100</v>
      </c>
      <c r="B19" s="10">
        <v>3</v>
      </c>
      <c r="C19" s="10">
        <v>180</v>
      </c>
      <c r="D19" s="4">
        <f t="shared" si="13"/>
        <v>0.03</v>
      </c>
      <c r="E19" s="4">
        <f t="shared" si="0"/>
        <v>6.7499999999999991E-2</v>
      </c>
      <c r="F19" s="5">
        <f t="shared" si="9"/>
        <v>2666.666666666667</v>
      </c>
      <c r="G19" s="6">
        <f t="shared" si="10"/>
        <v>2.4</v>
      </c>
      <c r="H19" s="7">
        <f t="shared" si="11"/>
        <v>12.149999999999999</v>
      </c>
      <c r="I19" s="7">
        <f t="shared" si="4"/>
        <v>3.0374999999999996</v>
      </c>
      <c r="J19" s="7">
        <f t="shared" si="12"/>
        <v>3</v>
      </c>
      <c r="K19" s="8">
        <f t="shared" si="14"/>
        <v>1.0125</v>
      </c>
      <c r="L19" s="9">
        <f t="shared" si="8"/>
        <v>1.8</v>
      </c>
    </row>
    <row r="20" spans="1:12" x14ac:dyDescent="0.25">
      <c r="A20" s="10">
        <v>100</v>
      </c>
      <c r="B20" s="10">
        <v>3</v>
      </c>
      <c r="C20" s="10">
        <v>190</v>
      </c>
      <c r="D20" s="4">
        <f t="shared" si="13"/>
        <v>0.03</v>
      </c>
      <c r="E20" s="4">
        <f t="shared" si="0"/>
        <v>6.3333333333333339E-2</v>
      </c>
      <c r="F20" s="5">
        <f t="shared" si="9"/>
        <v>3000</v>
      </c>
      <c r="G20" s="6">
        <f t="shared" si="10"/>
        <v>2.6999999999999997</v>
      </c>
      <c r="H20" s="7">
        <f t="shared" si="11"/>
        <v>12.033333333333333</v>
      </c>
      <c r="I20" s="7">
        <f t="shared" ref="I20" si="15">IF(C20/2&gt;A20,3,(C20/2)^2/F20)</f>
        <v>3.0083333333333333</v>
      </c>
      <c r="J20" s="7">
        <f t="shared" si="12"/>
        <v>3</v>
      </c>
      <c r="K20" s="8">
        <f t="shared" si="14"/>
        <v>1.0027777777777778</v>
      </c>
      <c r="L20" s="9">
        <f t="shared" si="8"/>
        <v>1.9000000000000001</v>
      </c>
    </row>
    <row r="21" spans="1:12" x14ac:dyDescent="0.25">
      <c r="A21" s="10">
        <v>100</v>
      </c>
      <c r="B21" s="10">
        <v>3</v>
      </c>
      <c r="C21" s="10">
        <v>200</v>
      </c>
      <c r="D21" s="4">
        <f t="shared" si="13"/>
        <v>0.03</v>
      </c>
      <c r="E21" s="4">
        <f t="shared" si="0"/>
        <v>0.06</v>
      </c>
      <c r="F21" s="5">
        <f t="shared" si="9"/>
        <v>3333.3333333333335</v>
      </c>
      <c r="G21" s="6">
        <f t="shared" si="10"/>
        <v>3</v>
      </c>
      <c r="H21" s="7">
        <f t="shared" si="11"/>
        <v>12</v>
      </c>
      <c r="I21" s="7">
        <f>IF(C21/2&gt;A21,3,(C21/2)^2/F21)</f>
        <v>3</v>
      </c>
      <c r="J21" s="7">
        <f t="shared" si="12"/>
        <v>3</v>
      </c>
      <c r="K21" s="8">
        <f t="shared" si="14"/>
        <v>1</v>
      </c>
      <c r="L21" s="9">
        <f t="shared" si="8"/>
        <v>2</v>
      </c>
    </row>
    <row r="22" spans="1:12" x14ac:dyDescent="0.25">
      <c r="A22" s="10">
        <v>100</v>
      </c>
      <c r="B22" s="10">
        <v>3</v>
      </c>
      <c r="C22" s="10">
        <v>220</v>
      </c>
      <c r="D22" s="4">
        <f t="shared" si="13"/>
        <v>0.03</v>
      </c>
      <c r="E22" s="4">
        <f t="shared" si="0"/>
        <v>5.5E-2</v>
      </c>
      <c r="F22" s="5">
        <f t="shared" si="9"/>
        <v>4000</v>
      </c>
      <c r="G22" s="6">
        <f t="shared" si="10"/>
        <v>3.5999999999999996</v>
      </c>
      <c r="H22" s="7">
        <f t="shared" si="11"/>
        <v>12.1</v>
      </c>
      <c r="I22" s="7">
        <f>IF(C22/2&gt;A22,3,(C22/2)^2/F22)</f>
        <v>3</v>
      </c>
      <c r="J22" s="7">
        <f t="shared" si="12"/>
        <v>3</v>
      </c>
      <c r="K22" s="8">
        <f t="shared" si="14"/>
        <v>1</v>
      </c>
      <c r="L22" s="9">
        <f t="shared" si="8"/>
        <v>2.2000000000000002</v>
      </c>
    </row>
    <row r="23" spans="1:12" x14ac:dyDescent="0.25">
      <c r="A23" s="10">
        <v>100</v>
      </c>
      <c r="B23" s="10">
        <v>3</v>
      </c>
      <c r="C23" s="10">
        <v>240</v>
      </c>
      <c r="D23" s="4">
        <f>B23/A23</f>
        <v>0.03</v>
      </c>
      <c r="E23" s="4">
        <f>C23/F23</f>
        <v>5.1428571428571428E-2</v>
      </c>
      <c r="F23" s="5">
        <f t="shared" si="9"/>
        <v>4666.666666666667</v>
      </c>
      <c r="G23" s="6">
        <f t="shared" si="10"/>
        <v>4.2</v>
      </c>
      <c r="H23" s="7">
        <f t="shared" si="11"/>
        <v>12.342857142857142</v>
      </c>
      <c r="I23" s="7">
        <f t="shared" ref="I23:I26" si="16">IF(C23/2&gt;A23,3,(C23/2)^2/F23)</f>
        <v>3</v>
      </c>
      <c r="J23" s="7">
        <f t="shared" si="12"/>
        <v>3</v>
      </c>
      <c r="K23" s="8">
        <f>(I23/B23)</f>
        <v>1</v>
      </c>
      <c r="L23" s="9">
        <f>C23*0.01</f>
        <v>2.4</v>
      </c>
    </row>
    <row r="24" spans="1:12" x14ac:dyDescent="0.25">
      <c r="A24" s="10">
        <v>100</v>
      </c>
      <c r="B24" s="10">
        <v>3</v>
      </c>
      <c r="C24" s="10">
        <v>260</v>
      </c>
      <c r="D24" s="4">
        <f t="shared" ref="D24:D26" si="17">B24/A24</f>
        <v>0.03</v>
      </c>
      <c r="E24" s="4">
        <f t="shared" ref="E24:E26" si="18">C24/F24</f>
        <v>4.8749999999999995E-2</v>
      </c>
      <c r="F24" s="5">
        <f t="shared" si="9"/>
        <v>5333.3333333333339</v>
      </c>
      <c r="G24" s="6">
        <f t="shared" si="10"/>
        <v>4.8</v>
      </c>
      <c r="H24" s="7">
        <f t="shared" si="11"/>
        <v>12.674999999999999</v>
      </c>
      <c r="I24" s="7">
        <f t="shared" si="16"/>
        <v>3</v>
      </c>
      <c r="J24" s="7">
        <f t="shared" si="12"/>
        <v>3</v>
      </c>
      <c r="K24" s="8">
        <f t="shared" ref="K24:K26" si="19">(I24/B24)</f>
        <v>1</v>
      </c>
      <c r="L24" s="9">
        <f t="shared" ref="L24:L26" si="20">C24*0.01</f>
        <v>2.6</v>
      </c>
    </row>
    <row r="25" spans="1:12" x14ac:dyDescent="0.25">
      <c r="A25" s="10">
        <v>100</v>
      </c>
      <c r="B25" s="10">
        <v>3</v>
      </c>
      <c r="C25" s="10">
        <v>280</v>
      </c>
      <c r="D25" s="4">
        <f t="shared" si="17"/>
        <v>0.03</v>
      </c>
      <c r="E25" s="4">
        <f t="shared" si="18"/>
        <v>4.6666666666666669E-2</v>
      </c>
      <c r="F25" s="5">
        <f t="shared" si="9"/>
        <v>6000</v>
      </c>
      <c r="G25" s="6">
        <f t="shared" si="10"/>
        <v>5.3999999999999995</v>
      </c>
      <c r="H25" s="7">
        <f t="shared" si="11"/>
        <v>13.066666666666666</v>
      </c>
      <c r="I25" s="7">
        <f t="shared" si="16"/>
        <v>3</v>
      </c>
      <c r="J25" s="7">
        <f t="shared" si="12"/>
        <v>3</v>
      </c>
      <c r="K25" s="8">
        <f t="shared" si="19"/>
        <v>1</v>
      </c>
      <c r="L25" s="9">
        <f t="shared" si="20"/>
        <v>2.8000000000000003</v>
      </c>
    </row>
    <row r="26" spans="1:12" x14ac:dyDescent="0.25">
      <c r="A26" s="10">
        <v>100</v>
      </c>
      <c r="B26" s="10">
        <v>3</v>
      </c>
      <c r="C26" s="10">
        <v>300</v>
      </c>
      <c r="D26" s="4">
        <f t="shared" si="17"/>
        <v>0.03</v>
      </c>
      <c r="E26" s="4">
        <f t="shared" si="18"/>
        <v>4.4999999999999998E-2</v>
      </c>
      <c r="F26" s="5">
        <f t="shared" si="9"/>
        <v>6666.666666666667</v>
      </c>
      <c r="G26" s="6">
        <f t="shared" si="10"/>
        <v>6</v>
      </c>
      <c r="H26" s="7">
        <f t="shared" si="11"/>
        <v>13.5</v>
      </c>
      <c r="I26" s="7">
        <f t="shared" si="16"/>
        <v>3</v>
      </c>
      <c r="J26" s="7">
        <f t="shared" si="12"/>
        <v>3</v>
      </c>
      <c r="K26" s="8">
        <f t="shared" si="19"/>
        <v>1</v>
      </c>
      <c r="L26" s="9">
        <f t="shared" si="20"/>
        <v>3</v>
      </c>
    </row>
  </sheetData>
  <sheetProtection password="DD36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 Rauch</dc:creator>
  <cp:lastModifiedBy>T Rauch</cp:lastModifiedBy>
  <dcterms:created xsi:type="dcterms:W3CDTF">2015-04-29T17:33:23Z</dcterms:created>
  <dcterms:modified xsi:type="dcterms:W3CDTF">2015-05-07T21:50:43Z</dcterms:modified>
</cp:coreProperties>
</file>